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"/>
    </mc:Choice>
  </mc:AlternateContent>
  <xr:revisionPtr revIDLastSave="0" documentId="13_ncr:1_{69A884F3-3E06-412F-9DA5-4C0743EAC695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19440" windowHeight="1488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7" i="1"/>
  <c r="H58" i="1"/>
  <c r="H59" i="1"/>
  <c r="H42" i="1"/>
  <c r="H43" i="1"/>
  <c r="H44" i="1"/>
  <c r="H45" i="1"/>
  <c r="H46" i="1"/>
  <c r="H47" i="1"/>
  <c r="H48" i="1"/>
  <c r="H49" i="1"/>
  <c r="H41" i="1"/>
  <c r="H32" i="1"/>
  <c r="H31" i="1"/>
  <c r="H23" i="1"/>
  <c r="H24" i="1"/>
  <c r="H28" i="1"/>
  <c r="H29" i="1"/>
  <c r="H14" i="1"/>
  <c r="H19" i="1"/>
  <c r="H13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E29" i="1"/>
  <c r="E22" i="1"/>
  <c r="H22" i="1" s="1"/>
  <c r="E23" i="1"/>
  <c r="E24" i="1"/>
  <c r="E25" i="1"/>
  <c r="H25" i="1" s="1"/>
  <c r="E26" i="1"/>
  <c r="H26" i="1" s="1"/>
  <c r="E27" i="1"/>
  <c r="H27" i="1" s="1"/>
  <c r="E28" i="1"/>
  <c r="E21" i="1"/>
  <c r="H21" i="1" s="1"/>
  <c r="E14" i="1"/>
  <c r="E15" i="1"/>
  <c r="H15" i="1" s="1"/>
  <c r="E16" i="1"/>
  <c r="H16" i="1" s="1"/>
  <c r="E17" i="1"/>
  <c r="H17" i="1" s="1"/>
  <c r="E18" i="1"/>
  <c r="H18" i="1" s="1"/>
  <c r="E19" i="1"/>
  <c r="E13" i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E12" i="1"/>
  <c r="D12" i="1"/>
  <c r="D10" i="1" s="1"/>
  <c r="D160" i="1" s="1"/>
  <c r="C12" i="1"/>
  <c r="F10" i="1"/>
  <c r="C10" i="1"/>
  <c r="C160" i="1" s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<sst xmlns="http://schemas.openxmlformats.org/spreadsheetml/2006/main" count="164" uniqueCount="91">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</sst>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topLeftCell="A148" zoomScale="90" zoomScaleNormal="90" workbookViewId="0">
      <selection activeCell="G52" sqref="G52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61204378</v>
      </c>
      <c r="D10" s="8">
        <f>SUM(D12,D20,D30,D40,D50,D60,D64,D73,D77)</f>
        <v>25131360.350000001</v>
      </c>
      <c r="E10" s="24">
        <f t="shared" ref="E10:H10" si="0">SUM(E12,E20,E30,E40,E50,E60,E64,E73,E77)</f>
        <v>86335738.349999994</v>
      </c>
      <c r="F10" s="8">
        <f t="shared" si="0"/>
        <v>26789968.199999999</v>
      </c>
      <c r="G10" s="8">
        <f t="shared" si="0"/>
        <v>26767007.399999999</v>
      </c>
      <c r="H10" s="24">
        <f t="shared" si="0"/>
        <v>59545770.149999999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38949406</v>
      </c>
      <c r="D12" s="7">
        <f>SUM(D13:D19)</f>
        <v>0</v>
      </c>
      <c r="E12" s="25">
        <f t="shared" ref="E12:H12" si="1">SUM(E13:E19)</f>
        <v>38949406</v>
      </c>
      <c r="F12" s="7">
        <f t="shared" si="1"/>
        <v>17769395.809999999</v>
      </c>
      <c r="G12" s="7">
        <f t="shared" si="1"/>
        <v>17769395.809999999</v>
      </c>
      <c r="H12" s="25">
        <f t="shared" si="1"/>
        <v>21180010.189999998</v>
      </c>
    </row>
    <row r="13" spans="2:9" ht="24" x14ac:dyDescent="0.2">
      <c r="B13" s="10" t="s">
        <v>14</v>
      </c>
      <c r="C13" s="22">
        <v>12340170.66</v>
      </c>
      <c r="D13" s="22">
        <v>0</v>
      </c>
      <c r="E13" s="26">
        <f>SUM(C13:D13)</f>
        <v>12340170.66</v>
      </c>
      <c r="F13" s="23">
        <v>5636424.6699999999</v>
      </c>
      <c r="G13" s="23">
        <v>5636424.6699999999</v>
      </c>
      <c r="H13" s="30">
        <f>SUM(E13-F13)</f>
        <v>6703745.9900000002</v>
      </c>
    </row>
    <row r="14" spans="2:9" ht="22.9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10201044.779999999</v>
      </c>
      <c r="D15" s="22">
        <v>0</v>
      </c>
      <c r="E15" s="26">
        <f t="shared" si="2"/>
        <v>10201044.779999999</v>
      </c>
      <c r="F15" s="23">
        <v>4416282.3</v>
      </c>
      <c r="G15" s="23">
        <v>4416282.3</v>
      </c>
      <c r="H15" s="30">
        <f t="shared" si="3"/>
        <v>5784762.4799999995</v>
      </c>
    </row>
    <row r="16" spans="2:9" x14ac:dyDescent="0.2">
      <c r="B16" s="10" t="s">
        <v>17</v>
      </c>
      <c r="C16" s="22">
        <v>5004811.71</v>
      </c>
      <c r="D16" s="22">
        <v>0</v>
      </c>
      <c r="E16" s="26">
        <f t="shared" si="2"/>
        <v>5004811.71</v>
      </c>
      <c r="F16" s="23">
        <v>2132833.2400000002</v>
      </c>
      <c r="G16" s="23">
        <v>2132833.2400000002</v>
      </c>
      <c r="H16" s="30">
        <f t="shared" si="3"/>
        <v>2871978.4699999997</v>
      </c>
    </row>
    <row r="17" spans="2:8" x14ac:dyDescent="0.2">
      <c r="B17" s="10" t="s">
        <v>18</v>
      </c>
      <c r="C17" s="22">
        <v>9231577.1400000006</v>
      </c>
      <c r="D17" s="22">
        <v>0</v>
      </c>
      <c r="E17" s="26">
        <f t="shared" si="2"/>
        <v>9231577.1400000006</v>
      </c>
      <c r="F17" s="23">
        <v>5583855.5999999996</v>
      </c>
      <c r="G17" s="23">
        <v>5583855.5999999996</v>
      </c>
      <c r="H17" s="30">
        <f t="shared" si="3"/>
        <v>3647721.540000001</v>
      </c>
    </row>
    <row r="18" spans="2:8" x14ac:dyDescent="0.2">
      <c r="B18" s="10" t="s">
        <v>19</v>
      </c>
      <c r="C18" s="22">
        <v>2171801.71</v>
      </c>
      <c r="D18" s="22">
        <v>0</v>
      </c>
      <c r="E18" s="26">
        <f t="shared" si="2"/>
        <v>2171801.71</v>
      </c>
      <c r="F18" s="23">
        <v>0</v>
      </c>
      <c r="G18" s="23">
        <v>0</v>
      </c>
      <c r="H18" s="30">
        <f t="shared" si="3"/>
        <v>2171801.71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2557049</v>
      </c>
      <c r="D20" s="7">
        <f t="shared" ref="D20:H20" si="4">SUM(D21:D29)</f>
        <v>50000</v>
      </c>
      <c r="E20" s="25">
        <f t="shared" si="4"/>
        <v>2607049</v>
      </c>
      <c r="F20" s="7">
        <f t="shared" si="4"/>
        <v>778172.86</v>
      </c>
      <c r="G20" s="7">
        <f t="shared" si="4"/>
        <v>777790.06</v>
      </c>
      <c r="H20" s="25">
        <f t="shared" si="4"/>
        <v>1828876.14</v>
      </c>
    </row>
    <row r="21" spans="2:8" ht="24" x14ac:dyDescent="0.2">
      <c r="B21" s="10" t="s">
        <v>22</v>
      </c>
      <c r="C21" s="22">
        <v>853204</v>
      </c>
      <c r="D21" s="22">
        <v>0</v>
      </c>
      <c r="E21" s="26">
        <f t="shared" si="2"/>
        <v>853204</v>
      </c>
      <c r="F21" s="23">
        <v>219413.25</v>
      </c>
      <c r="G21" s="23">
        <v>219030.45</v>
      </c>
      <c r="H21" s="30">
        <f t="shared" si="3"/>
        <v>633790.75</v>
      </c>
    </row>
    <row r="22" spans="2:8" x14ac:dyDescent="0.2">
      <c r="B22" s="10" t="s">
        <v>23</v>
      </c>
      <c r="C22" s="22">
        <v>193012.99</v>
      </c>
      <c r="D22" s="22">
        <v>50000</v>
      </c>
      <c r="E22" s="26">
        <f t="shared" si="2"/>
        <v>243012.99</v>
      </c>
      <c r="F22" s="23">
        <v>182341.32</v>
      </c>
      <c r="G22" s="23">
        <v>182341.32</v>
      </c>
      <c r="H22" s="30">
        <f t="shared" si="3"/>
        <v>60671.669999999984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11236</v>
      </c>
      <c r="D25" s="22">
        <v>0</v>
      </c>
      <c r="E25" s="26">
        <f t="shared" si="2"/>
        <v>11236</v>
      </c>
      <c r="F25" s="23">
        <v>0</v>
      </c>
      <c r="G25" s="23">
        <v>0</v>
      </c>
      <c r="H25" s="30">
        <f t="shared" si="3"/>
        <v>11236</v>
      </c>
    </row>
    <row r="26" spans="2:8" x14ac:dyDescent="0.2">
      <c r="B26" s="10" t="s">
        <v>27</v>
      </c>
      <c r="C26" s="22">
        <v>1376000</v>
      </c>
      <c r="D26" s="22">
        <v>0</v>
      </c>
      <c r="E26" s="26">
        <f t="shared" si="2"/>
        <v>1376000</v>
      </c>
      <c r="F26" s="23">
        <v>342876.3</v>
      </c>
      <c r="G26" s="23">
        <v>342876.3</v>
      </c>
      <c r="H26" s="30">
        <f t="shared" si="3"/>
        <v>1033123.7</v>
      </c>
    </row>
    <row r="27" spans="2:8" ht="24" x14ac:dyDescent="0.2">
      <c r="B27" s="10" t="s">
        <v>28</v>
      </c>
      <c r="C27" s="22">
        <v>123596.01</v>
      </c>
      <c r="D27" s="22">
        <v>0</v>
      </c>
      <c r="E27" s="26">
        <f t="shared" si="2"/>
        <v>123596.01</v>
      </c>
      <c r="F27" s="23">
        <v>33541.99</v>
      </c>
      <c r="G27" s="23">
        <v>33541.99</v>
      </c>
      <c r="H27" s="30">
        <f t="shared" si="3"/>
        <v>90054.01999999999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5127658</v>
      </c>
      <c r="D30" s="7">
        <f t="shared" ref="D30:H30" si="5">SUM(D31:D39)</f>
        <v>-423244</v>
      </c>
      <c r="E30" s="25">
        <f t="shared" si="5"/>
        <v>4704414</v>
      </c>
      <c r="F30" s="7">
        <f t="shared" si="5"/>
        <v>942269.21</v>
      </c>
      <c r="G30" s="7">
        <f t="shared" si="5"/>
        <v>919691.21</v>
      </c>
      <c r="H30" s="25">
        <f t="shared" si="5"/>
        <v>3762144.7899999996</v>
      </c>
    </row>
    <row r="31" spans="2:8" x14ac:dyDescent="0.2">
      <c r="B31" s="10" t="s">
        <v>32</v>
      </c>
      <c r="C31" s="22">
        <v>116600</v>
      </c>
      <c r="D31" s="22">
        <v>-12000</v>
      </c>
      <c r="E31" s="26">
        <f t="shared" si="2"/>
        <v>104600</v>
      </c>
      <c r="F31" s="23">
        <v>14852</v>
      </c>
      <c r="G31" s="23">
        <v>13734</v>
      </c>
      <c r="H31" s="30">
        <f t="shared" si="3"/>
        <v>89748</v>
      </c>
    </row>
    <row r="32" spans="2:8" x14ac:dyDescent="0.2">
      <c r="B32" s="10" t="s">
        <v>33</v>
      </c>
      <c r="C32" s="22">
        <v>1289888</v>
      </c>
      <c r="D32" s="22">
        <v>-1200000</v>
      </c>
      <c r="E32" s="26">
        <f t="shared" si="2"/>
        <v>89888</v>
      </c>
      <c r="F32" s="23">
        <v>24978.73</v>
      </c>
      <c r="G32" s="23">
        <v>24978.73</v>
      </c>
      <c r="H32" s="30">
        <f t="shared" si="3"/>
        <v>64909.270000000004</v>
      </c>
    </row>
    <row r="33" spans="2:8" ht="24" x14ac:dyDescent="0.2">
      <c r="B33" s="10" t="s">
        <v>34</v>
      </c>
      <c r="C33" s="22">
        <v>589890</v>
      </c>
      <c r="D33" s="22">
        <v>1411290</v>
      </c>
      <c r="E33" s="26">
        <f t="shared" si="2"/>
        <v>2001180</v>
      </c>
      <c r="F33" s="23">
        <v>0</v>
      </c>
      <c r="G33" s="23">
        <v>0</v>
      </c>
      <c r="H33" s="30">
        <f t="shared" si="3"/>
        <v>2001180</v>
      </c>
    </row>
    <row r="34" spans="2:8" ht="24.6" customHeight="1" x14ac:dyDescent="0.2">
      <c r="B34" s="10" t="s">
        <v>35</v>
      </c>
      <c r="C34" s="22">
        <v>350000</v>
      </c>
      <c r="D34" s="22">
        <v>0</v>
      </c>
      <c r="E34" s="26">
        <f t="shared" si="2"/>
        <v>350000</v>
      </c>
      <c r="F34" s="23">
        <v>209869.02</v>
      </c>
      <c r="G34" s="23">
        <v>209869.02</v>
      </c>
      <c r="H34" s="30">
        <f t="shared" si="3"/>
        <v>140130.98000000001</v>
      </c>
    </row>
    <row r="35" spans="2:8" ht="24" x14ac:dyDescent="0.2">
      <c r="B35" s="10" t="s">
        <v>36</v>
      </c>
      <c r="C35" s="22">
        <v>1816560</v>
      </c>
      <c r="D35" s="22">
        <v>-223244</v>
      </c>
      <c r="E35" s="26">
        <f t="shared" si="2"/>
        <v>1593316</v>
      </c>
      <c r="F35" s="23">
        <v>478641.08</v>
      </c>
      <c r="G35" s="23">
        <v>457181.08</v>
      </c>
      <c r="H35" s="30">
        <f t="shared" si="3"/>
        <v>1114674.92</v>
      </c>
    </row>
    <row r="36" spans="2:8" ht="24" x14ac:dyDescent="0.2">
      <c r="B36" s="10" t="s">
        <v>37</v>
      </c>
      <c r="C36" s="22">
        <v>112360</v>
      </c>
      <c r="D36" s="22">
        <v>0</v>
      </c>
      <c r="E36" s="26">
        <f t="shared" si="2"/>
        <v>112360</v>
      </c>
      <c r="F36" s="23">
        <v>7795.2</v>
      </c>
      <c r="G36" s="23">
        <v>7795.2</v>
      </c>
      <c r="H36" s="30">
        <f t="shared" si="3"/>
        <v>104564.8</v>
      </c>
    </row>
    <row r="37" spans="2:8" x14ac:dyDescent="0.2">
      <c r="B37" s="10" t="s">
        <v>38</v>
      </c>
      <c r="C37" s="22">
        <v>215000</v>
      </c>
      <c r="D37" s="22">
        <v>-47290</v>
      </c>
      <c r="E37" s="26">
        <f t="shared" si="2"/>
        <v>167710</v>
      </c>
      <c r="F37" s="23">
        <v>28215.599999999999</v>
      </c>
      <c r="G37" s="23">
        <v>28215.599999999999</v>
      </c>
      <c r="H37" s="30">
        <f t="shared" si="3"/>
        <v>139494.39999999999</v>
      </c>
    </row>
    <row r="38" spans="2:8" x14ac:dyDescent="0.2">
      <c r="B38" s="10" t="s">
        <v>39</v>
      </c>
      <c r="C38" s="22">
        <v>500000</v>
      </c>
      <c r="D38" s="22">
        <v>-364000</v>
      </c>
      <c r="E38" s="26">
        <f t="shared" si="2"/>
        <v>136000</v>
      </c>
      <c r="F38" s="23">
        <v>62997.02</v>
      </c>
      <c r="G38" s="23">
        <v>62997.02</v>
      </c>
      <c r="H38" s="30">
        <f t="shared" si="3"/>
        <v>73002.98000000001</v>
      </c>
    </row>
    <row r="39" spans="2:8" x14ac:dyDescent="0.2">
      <c r="B39" s="10" t="s">
        <v>40</v>
      </c>
      <c r="C39" s="22">
        <v>137360</v>
      </c>
      <c r="D39" s="22">
        <v>12000</v>
      </c>
      <c r="E39" s="26">
        <f t="shared" si="2"/>
        <v>149360</v>
      </c>
      <c r="F39" s="23">
        <v>114920.56</v>
      </c>
      <c r="G39" s="23">
        <v>114920.56</v>
      </c>
      <c r="H39" s="30">
        <f t="shared" si="3"/>
        <v>34439.440000000002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289584</v>
      </c>
      <c r="D50" s="7">
        <f t="shared" ref="D50:H50" si="7">SUM(D51:D59)</f>
        <v>68244</v>
      </c>
      <c r="E50" s="25">
        <f t="shared" si="7"/>
        <v>357828</v>
      </c>
      <c r="F50" s="7">
        <f t="shared" si="7"/>
        <v>326432.61</v>
      </c>
      <c r="G50" s="7">
        <f t="shared" si="7"/>
        <v>326432.61</v>
      </c>
      <c r="H50" s="25">
        <f t="shared" si="7"/>
        <v>31395.389999999985</v>
      </c>
    </row>
    <row r="51" spans="2:8" x14ac:dyDescent="0.2">
      <c r="B51" s="10" t="s">
        <v>52</v>
      </c>
      <c r="C51" s="22">
        <v>0</v>
      </c>
      <c r="D51" s="22">
        <v>58244</v>
      </c>
      <c r="E51" s="26">
        <f t="shared" si="2"/>
        <v>58244</v>
      </c>
      <c r="F51" s="23">
        <v>27401.03</v>
      </c>
      <c r="G51" s="23">
        <v>27401.03</v>
      </c>
      <c r="H51" s="30">
        <f t="shared" si="3"/>
        <v>30842.97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289584</v>
      </c>
      <c r="D56" s="22">
        <v>10000</v>
      </c>
      <c r="E56" s="26">
        <f t="shared" si="2"/>
        <v>299584</v>
      </c>
      <c r="F56" s="23">
        <v>299031.58</v>
      </c>
      <c r="G56" s="23">
        <v>299031.58</v>
      </c>
      <c r="H56" s="30">
        <f t="shared" si="3"/>
        <v>552.4199999999837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14280681</v>
      </c>
      <c r="D60" s="7">
        <f t="shared" ref="D60:H60" si="8">SUM(D61:D63)</f>
        <v>25436360.350000001</v>
      </c>
      <c r="E60" s="25">
        <f t="shared" si="8"/>
        <v>39717041.350000001</v>
      </c>
      <c r="F60" s="7">
        <f t="shared" si="8"/>
        <v>6973697.71</v>
      </c>
      <c r="G60" s="7">
        <f t="shared" si="8"/>
        <v>6973697.71</v>
      </c>
      <c r="H60" s="25">
        <f t="shared" si="8"/>
        <v>32743343.640000001</v>
      </c>
    </row>
    <row r="61" spans="2:8" x14ac:dyDescent="0.2">
      <c r="B61" s="10" t="s">
        <v>62</v>
      </c>
      <c r="C61" s="22">
        <v>14280681</v>
      </c>
      <c r="D61" s="22">
        <v>25436360.350000001</v>
      </c>
      <c r="E61" s="26">
        <f t="shared" si="2"/>
        <v>39717041.350000001</v>
      </c>
      <c r="F61" s="23">
        <v>6973697.71</v>
      </c>
      <c r="G61" s="23">
        <v>6973697.71</v>
      </c>
      <c r="H61" s="30">
        <f t="shared" si="3"/>
        <v>32743343.640000001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61204378</v>
      </c>
      <c r="D160" s="21">
        <f t="shared" ref="D160:G160" si="28">SUM(D10,D85)</f>
        <v>25131360.350000001</v>
      </c>
      <c r="E160" s="28">
        <f>SUM(E10,E85)</f>
        <v>86335738.349999994</v>
      </c>
      <c r="F160" s="21">
        <f t="shared" si="28"/>
        <v>26789968.199999999</v>
      </c>
      <c r="G160" s="21">
        <f t="shared" si="28"/>
        <v>26767007.399999999</v>
      </c>
      <c r="H160" s="28">
        <f>SUM(H10,H85)</f>
        <v>59545770.149999999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ht="150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dcterms:created xsi:type="dcterms:W3CDTF">2020-01-08T21:14:59Z</dcterms:created>
  <dcterms:modified xsi:type="dcterms:W3CDTF">2025-07-07T22:07:48Z</dcterms:modified>
</cp:coreProperties>
</file>